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1052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工事費内訳書!$A$1:$G$183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工事費内訳書!$G$183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工事費内訳書!$I$183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22"/>
  <c r="G26"/>
  <c r="G29"/>
  <c r="G32"/>
  <c r="G33"/>
  <c r="G40"/>
  <c r="G46"/>
  <c r="G63"/>
  <c r="G76"/>
  <c r="G82"/>
  <c r="G87"/>
  <c r="G94"/>
  <c r="G108"/>
  <c r="G109"/>
  <c r="G111"/>
  <c r="G114"/>
  <c r="G116"/>
  <c r="G118"/>
  <c r="G120"/>
  <c r="G121"/>
  <c r="G126"/>
  <c r="G134"/>
  <c r="G136"/>
  <c r="G143"/>
  <c r="G144"/>
  <c r="G145"/>
  <c r="G160"/>
  <c r="G164"/>
  <c r="G166"/>
  <c r="G167"/>
  <c r="G169"/>
  <c r="G170"/>
  <c r="G171"/>
  <c r="G175"/>
  <c r="G178"/>
  <c r="G179"/>
  <c r="G180"/>
  <c r="G182"/>
  <c r="G183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<sst xmlns="http://schemas.openxmlformats.org/spreadsheetml/2006/main">
  <si>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</si>
  <si>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</si>
  <si>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</si>
  <si>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</si>
  <si>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</si>
  <si>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芳崎　１－４工事（担い手確保型）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</si>
  <si>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</si>
  <si>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</si>
  <si>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</si>
  <si>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</si>
  <si>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</si>
  <si>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</si>
  <si>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</si>
  <si>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</si>
  <si>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</si>
  <si>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</si>
  <si>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</si>
  <si>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_x000d_はぎ取り戻し(表土はぎ+戻し+整地)</t>
  </si>
  <si>
    <t>ha</t>
  </si>
  <si>
    <t>基盤造成・畦畔築立（標準区画0.3ha以上）
_x000d_基盤切盛+畦畔築立+基盤整地</t>
  </si>
  <si>
    <t>田面耕起
_x000d_</t>
  </si>
  <si>
    <t>雑物除去（ほ場整備工）
_x000d_</t>
  </si>
  <si>
    <t>整形仕上げ工
_x000d_</t>
  </si>
  <si>
    <t>畦畔整形工
_x000d_</t>
  </si>
  <si>
    <t>㎡</t>
  </si>
  <si>
    <t>芝付
_x000d_</t>
  </si>
  <si>
    <t>進入路工
_x000d_</t>
  </si>
  <si>
    <t>進入路工
_x000d_1型 H=0.3m</t>
  </si>
  <si>
    <t>箇所</t>
  </si>
  <si>
    <t>進入路工
_x000d_1型 H=0.4m</t>
  </si>
  <si>
    <t>進入路工
_x000d_1型 H=0.5m</t>
  </si>
  <si>
    <t>付帯工
_x000d_一筆排水口工</t>
  </si>
  <si>
    <t>排水堰設置工
_x000d_</t>
  </si>
  <si>
    <t>基</t>
  </si>
  <si>
    <t>排水管設置工
_x000d_VUφ200</t>
  </si>
  <si>
    <t>ｍ</t>
  </si>
  <si>
    <t>構造物取壊し工
_x000d_</t>
  </si>
  <si>
    <t>コンクリート構造物取壊し
_x000d_無筋</t>
  </si>
  <si>
    <t>m3</t>
  </si>
  <si>
    <t>殻運搬・処理
_x000d_コンクリート殻（無筋）</t>
  </si>
  <si>
    <t>用水路工（管水路）
_x000d_</t>
  </si>
  <si>
    <t>管水路工
_x000d_作業土工</t>
  </si>
  <si>
    <t>床掘り
_x000d_</t>
  </si>
  <si>
    <t>基面整正
_x000d_</t>
  </si>
  <si>
    <t>パイプライン基礎
_x000d_砂基礎①＋②</t>
  </si>
  <si>
    <t>埋戻し
_x000d_埋戻し①＋②（流用土）</t>
  </si>
  <si>
    <t>埋戻し
_x000d_埋戻し③＋④（流用土）</t>
  </si>
  <si>
    <t>埋設表示テープ
_x000d_</t>
  </si>
  <si>
    <t>管水路工
_x000d_撤去・復旧工</t>
  </si>
  <si>
    <t>舗装版切断
_x000d_アスファルト舗装</t>
  </si>
  <si>
    <t>舗装版破砕
_x000d_アスファルト舗装</t>
  </si>
  <si>
    <t>殻運搬・処理
_x000d_アスファルト殻</t>
  </si>
  <si>
    <t>アスファルト舗装工
_x000d_t=40</t>
  </si>
  <si>
    <t>路盤工
_x000d_RC-40</t>
  </si>
  <si>
    <t>管水路工
_x000d_管体工</t>
  </si>
  <si>
    <t>硬質ポリ塩化ビニル管
_x000d_VU(RR),200mm</t>
  </si>
  <si>
    <t>硬質ポリ塩化ビニル管
_x000d_VU(RR),150mm</t>
  </si>
  <si>
    <t>硬質ポリ塩化ビニル管
_x000d_VU(RR),100mm</t>
  </si>
  <si>
    <t>硬質ポリ塩化ビニル管
_x000d_VU(RR),75mm</t>
  </si>
  <si>
    <t>鋳鉄製メカ型 曲管（SR付）
_x000d_φ200×90°</t>
  </si>
  <si>
    <t>個</t>
  </si>
  <si>
    <t>鋳鉄製メカ型 曲管（SR付）
_x000d_φ75×45°</t>
  </si>
  <si>
    <t>鋳鉄製メカ型 曲管（SR付）
_x000d_φ200×22°1/2</t>
  </si>
  <si>
    <t>鋳鉄製メカ型 曲管（SR付）
_x000d_φ75×11°1/4</t>
  </si>
  <si>
    <t>鋳鉄製メカ型 T字管（SR付）
_x000d_φ200×200</t>
  </si>
  <si>
    <t>鋳鉄製メカ型 T字管（SR付）
_x000d_φ200× 75</t>
  </si>
  <si>
    <t>鋳鉄製メカ型 T字管（SR付）
_x000d_φ150× 75</t>
  </si>
  <si>
    <t>鋳鉄製メカ型 T字管（SR付）
_x000d_φ100× 75</t>
  </si>
  <si>
    <t>鋳鉄製メカ型 T字管（SR付）
_x000d_φ 75× 75</t>
  </si>
  <si>
    <t>鋳鉄製メカ型 片落管（SR付）
_x000d_φ200×150</t>
  </si>
  <si>
    <t>鋳鉄製メカ型 片落管（SR付）
_x000d_φ150×100</t>
  </si>
  <si>
    <t>鋳鉄製メカ型 片落管（SR付）
_x000d_φ100× 75</t>
  </si>
  <si>
    <t>給水栓工
_x000d_</t>
  </si>
  <si>
    <t>自動給水栓設置工
_x000d_50A</t>
  </si>
  <si>
    <t>自動給水栓設置工
_x000d_80A</t>
  </si>
  <si>
    <t>硬質ポリ塩化ビニル管
_x000d_VP,50mm</t>
  </si>
  <si>
    <t>硬質ポリ塩化ビニル管
_x000d_VP,75mm</t>
  </si>
  <si>
    <t>TS径違いソケット
_x000d_φ75×50</t>
  </si>
  <si>
    <t>TSエルボ
_x000d_φ50 90°</t>
  </si>
  <si>
    <t>TSエルボ
_x000d_φ75 90°</t>
  </si>
  <si>
    <t>給水栓BOX設置工
_x000d_</t>
  </si>
  <si>
    <t>コンクリート
_x000d_18-8-40(高炉B) W/C60%</t>
  </si>
  <si>
    <t>基礎コンクリート
_x000d_18-8-40(高炉B) W/C60%</t>
  </si>
  <si>
    <t>型枠
_x000d_均しコンクリート</t>
  </si>
  <si>
    <t>基礎砕石
_x000d_RC-40</t>
  </si>
  <si>
    <t>給水栓取出工
_x000d_作業土工</t>
  </si>
  <si>
    <t>給水栓取出工
_x000d_管体工</t>
  </si>
  <si>
    <t>TS径違いソケット
_x000d_φ200×150</t>
  </si>
  <si>
    <t>TS径違いソケット
_x000d_φ150×100</t>
  </si>
  <si>
    <t>TS径違いソケット
_x000d_φ100× 75</t>
  </si>
  <si>
    <t>水管橋工
_x000d_作業土工</t>
  </si>
  <si>
    <t>水管橋工
_x000d_管体工</t>
  </si>
  <si>
    <t>ﾀﾞｸﾀｲﾙ鋳鉄管機械布設
_x000d_直管K形φ200（材・工）</t>
  </si>
  <si>
    <t>本</t>
  </si>
  <si>
    <t>ﾀﾞｸﾀｲﾙ鋳鉄管機械布設（施工費）
_x000d_K形φ200 短管</t>
  </si>
  <si>
    <t>ﾀﾞｸﾀｲﾙ鋳鉄管（材料費）
_x000d_K形 3種 φ200 切管用L=5.0m</t>
  </si>
  <si>
    <t>ﾀﾞｸﾀｲﾙ鋳鉄管切断
_x000d_φ200</t>
  </si>
  <si>
    <t>スクラップ処分
_x000d_鉄くず</t>
  </si>
  <si>
    <t>ton</t>
  </si>
  <si>
    <t>ﾀﾞｸﾀｲﾙ鋳鉄管機械布設
_x000d_K形φ200 曲管90°</t>
  </si>
  <si>
    <t>ﾀﾞｸﾀｲﾙ鋳鉄管用特殊押輪
_x000d_K形 φ200</t>
  </si>
  <si>
    <t>組</t>
  </si>
  <si>
    <t>ﾀﾞｸﾀｲﾙ鋳鉄管用接合部品
_x000d_K形 φ200</t>
  </si>
  <si>
    <t>鋳鉄製メカ型 ドレッサー（SR付）
_x000d_φ200</t>
  </si>
  <si>
    <t>空気弁用分岐サドル
_x000d_本管鋳鉄 φ200×φ25</t>
  </si>
  <si>
    <t>空気弁設置
_x000d_</t>
  </si>
  <si>
    <t>保護コンクリート
_x000d_18-8-40(高炉B) W/C60%</t>
  </si>
  <si>
    <t>道路工
_x000d_</t>
  </si>
  <si>
    <t>盛土工
_x000d_</t>
  </si>
  <si>
    <t>路体（築堤）盛土・埋戻
_x000d_</t>
  </si>
  <si>
    <t>法面整形
_x000d_盛土部</t>
  </si>
  <si>
    <t>法面整形
_x000d_切土部</t>
  </si>
  <si>
    <t>植生工
_x000d_</t>
  </si>
  <si>
    <t>砂利舗装工
_x000d_</t>
  </si>
  <si>
    <t>敷砂利
_x000d_再生ｸﾗｯｼｬﾗﾝ,RC-40</t>
  </si>
  <si>
    <t>土砂搬入
_x000d_</t>
  </si>
  <si>
    <t>土砂積込・運搬
_x000d_流用土</t>
  </si>
  <si>
    <t>付帯工
_x000d_</t>
  </si>
  <si>
    <t>舗装工
_x000d_</t>
  </si>
  <si>
    <t>不陸整正
_x000d_</t>
  </si>
  <si>
    <t>アスファルト舗装工
_x000d_揚水機場</t>
  </si>
  <si>
    <t>アスファルト舗装工
_x000d_農道</t>
  </si>
  <si>
    <t>整地工
_x000d_表土扱い</t>
  </si>
  <si>
    <t>表土剥ぎ
_x000d_ほ場55-4</t>
  </si>
  <si>
    <t>土砂運搬
_x000d_</t>
  </si>
  <si>
    <t>U字溝撤去
_x000d_U150</t>
  </si>
  <si>
    <t>排水口閉塞
_x000d_</t>
  </si>
  <si>
    <t>畦畔工
_x000d_</t>
  </si>
  <si>
    <t>耕地復旧（耕起）
_x000d_</t>
  </si>
  <si>
    <t>自動給水栓設置工
_x000d_50A（支給品）</t>
  </si>
  <si>
    <t>排水路工
_x000d_</t>
  </si>
  <si>
    <t>埋戻
_x000d_</t>
  </si>
  <si>
    <t>重圧管
_x000d_φ1100（支給品）</t>
  </si>
  <si>
    <t>現場打取合工
_x000d_3型</t>
  </si>
  <si>
    <t>直接工事費（仮設工）
_x000d_</t>
  </si>
  <si>
    <t>仮設工
_x000d_</t>
  </si>
  <si>
    <t>仮設工（仮設道路工）
_x000d_第１ブロック</t>
  </si>
  <si>
    <t>耕地復旧（表土掘削・埋戻）
_x000d_</t>
  </si>
  <si>
    <t>作業残土処理
_x000d_</t>
  </si>
  <si>
    <t>均しコンクリート
_x000d_18-8-40(高炉B) W/C60%</t>
  </si>
  <si>
    <t>型枠
_x000d_</t>
  </si>
  <si>
    <t>覆工板設置・撤去工
_x000d_</t>
  </si>
  <si>
    <t>仮設工
_x000d_第３ブロック</t>
  </si>
  <si>
    <t>敷鉄板
_x000d_設置～賃料～撤去</t>
  </si>
  <si>
    <t>土木シート
_x000d_</t>
  </si>
  <si>
    <t>土木シート運搬・処分
_x000d_廃プラ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</si>
  <si>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</si>
  <si>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</si>
  <si>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</si>
  <si>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</si>
  <si>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</si>
  <si>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</si>
  <si>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</si>
  <si>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</si>
  <si>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_x000d_覆工板</t>
  </si>
  <si>
    <t>仮設材輸送
_x000d_覆工板用鋼材</t>
  </si>
  <si>
    <t>仮設材輸送
_x000d_敷鉄板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</si>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</sst>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+G11+G166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+G12+G143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+G13+G32+G108+G120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+G14+G19+G22+G26+G29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2.04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2.04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2.0299999999999998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2.0299999999999998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22</v>
      </c>
      <c r="D19" s="17"/>
      <c r="E19" s="18" t="s">
        <v>13</v>
      </c>
      <c r="F19" s="19">
        <v>1</v>
      </c>
      <c r="G19" s="20">
        <f>+G20+G21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23</v>
      </c>
      <c r="E20" s="18" t="s">
        <v>24</v>
      </c>
      <c r="F20" s="19">
        <v>103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24</v>
      </c>
      <c r="F21" s="19">
        <v>18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28</v>
      </c>
      <c r="F23" s="19">
        <v>4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28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28</v>
      </c>
      <c r="F25" s="19">
        <v>2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31</v>
      </c>
      <c r="D26" s="17"/>
      <c r="E26" s="18" t="s">
        <v>13</v>
      </c>
      <c r="F26" s="19">
        <v>1</v>
      </c>
      <c r="G26" s="20">
        <f>+G27+G28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10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35</v>
      </c>
      <c r="F28" s="19">
        <v>15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36</v>
      </c>
      <c r="D29" s="17"/>
      <c r="E29" s="18" t="s">
        <v>13</v>
      </c>
      <c r="F29" s="19">
        <v>1</v>
      </c>
      <c r="G29" s="20">
        <f>+G30+G31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37</v>
      </c>
      <c r="E30" s="18" t="s">
        <v>38</v>
      </c>
      <c r="F30" s="19">
        <v>24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39</v>
      </c>
      <c r="E31" s="18" t="s">
        <v>38</v>
      </c>
      <c r="F31" s="19">
        <v>24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40</v>
      </c>
      <c r="C32" s="16"/>
      <c r="D32" s="17"/>
      <c r="E32" s="18" t="s">
        <v>13</v>
      </c>
      <c r="F32" s="19">
        <v>1</v>
      </c>
      <c r="G32" s="20">
        <f>+G33+G40+G46+G63+G76+G82+G87+G94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41</v>
      </c>
      <c r="D33" s="17"/>
      <c r="E33" s="18" t="s">
        <v>13</v>
      </c>
      <c r="F33" s="19">
        <v>1</v>
      </c>
      <c r="G33" s="20">
        <f>+G34+G35+G36+G37+G38+G39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42</v>
      </c>
      <c r="E34" s="18" t="s">
        <v>38</v>
      </c>
      <c r="F34" s="19">
        <v>143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43</v>
      </c>
      <c r="E35" s="18" t="s">
        <v>24</v>
      </c>
      <c r="F35" s="19">
        <v>160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44</v>
      </c>
      <c r="E36" s="18" t="s">
        <v>38</v>
      </c>
      <c r="F36" s="19">
        <v>8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45</v>
      </c>
      <c r="E37" s="18" t="s">
        <v>38</v>
      </c>
      <c r="F37" s="19">
        <v>106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46</v>
      </c>
      <c r="E38" s="18" t="s">
        <v>38</v>
      </c>
      <c r="F38" s="19">
        <v>23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47</v>
      </c>
      <c r="E39" s="18" t="s">
        <v>35</v>
      </c>
      <c r="F39" s="19">
        <v>318.10000000000002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48</v>
      </c>
      <c r="D40" s="17"/>
      <c r="E40" s="18" t="s">
        <v>13</v>
      </c>
      <c r="F40" s="19">
        <v>1</v>
      </c>
      <c r="G40" s="20">
        <f>+G41+G42+G43+G44+G45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49</v>
      </c>
      <c r="E41" s="18" t="s">
        <v>35</v>
      </c>
      <c r="F41" s="19">
        <v>8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50</v>
      </c>
      <c r="E42" s="18" t="s">
        <v>24</v>
      </c>
      <c r="F42" s="19">
        <v>6.5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51</v>
      </c>
      <c r="E43" s="18" t="s">
        <v>38</v>
      </c>
      <c r="F43" s="19">
        <v>0.29999999999999999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52</v>
      </c>
      <c r="E44" s="18" t="s">
        <v>24</v>
      </c>
      <c r="F44" s="19">
        <v>6.5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53</v>
      </c>
      <c r="E45" s="18" t="s">
        <v>24</v>
      </c>
      <c r="F45" s="19">
        <v>6.5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54</v>
      </c>
      <c r="D46" s="17"/>
      <c r="E46" s="18" t="s">
        <v>13</v>
      </c>
      <c r="F46" s="19">
        <v>1</v>
      </c>
      <c r="G46" s="20">
        <f>+G47+G48+G49+G50+G51+G52+G53+G54+G55+G56+G57+G58+G59+G60+G61+G62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55</v>
      </c>
      <c r="E47" s="18" t="s">
        <v>35</v>
      </c>
      <c r="F47" s="19">
        <v>96.700000000000003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56</v>
      </c>
      <c r="E48" s="18" t="s">
        <v>35</v>
      </c>
      <c r="F48" s="19">
        <v>124.3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57</v>
      </c>
      <c r="E49" s="18" t="s">
        <v>35</v>
      </c>
      <c r="F49" s="19">
        <v>31.800000000000001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58</v>
      </c>
      <c r="E50" s="18" t="s">
        <v>35</v>
      </c>
      <c r="F50" s="19">
        <v>65.299999999999997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59</v>
      </c>
      <c r="E51" s="18" t="s">
        <v>60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61</v>
      </c>
      <c r="E52" s="18" t="s">
        <v>60</v>
      </c>
      <c r="F52" s="19">
        <v>4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62</v>
      </c>
      <c r="E53" s="18" t="s">
        <v>60</v>
      </c>
      <c r="F53" s="19">
        <v>2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63</v>
      </c>
      <c r="E54" s="18" t="s">
        <v>60</v>
      </c>
      <c r="F54" s="19">
        <v>4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64</v>
      </c>
      <c r="E55" s="18" t="s">
        <v>60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65</v>
      </c>
      <c r="E56" s="18" t="s">
        <v>60</v>
      </c>
      <c r="F56" s="19">
        <v>2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66</v>
      </c>
      <c r="E57" s="18" t="s">
        <v>60</v>
      </c>
      <c r="F57" s="19">
        <v>4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67</v>
      </c>
      <c r="E58" s="18" t="s">
        <v>60</v>
      </c>
      <c r="F58" s="19">
        <v>2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68</v>
      </c>
      <c r="E59" s="18" t="s">
        <v>60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69</v>
      </c>
      <c r="E60" s="18" t="s">
        <v>60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70</v>
      </c>
      <c r="E61" s="18" t="s">
        <v>60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71</v>
      </c>
      <c r="E62" s="18" t="s">
        <v>60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16" t="s">
        <v>72</v>
      </c>
      <c r="D63" s="17"/>
      <c r="E63" s="18" t="s">
        <v>13</v>
      </c>
      <c r="F63" s="19">
        <v>1</v>
      </c>
      <c r="G63" s="20">
        <f>+G64+G65+G66+G67+G68+G69+G70+G71+G72+G73+G74+G75</f>
        <v>0</v>
      </c>
      <c r="H63" s="21"/>
      <c r="I63" s="22">
        <v>54</v>
      </c>
      <c r="J63" s="22">
        <v>3</v>
      </c>
    </row>
    <row r="64" ht="42" customHeight="1">
      <c r="A64" s="23"/>
      <c r="B64" s="24"/>
      <c r="C64" s="24"/>
      <c r="D64" s="25" t="s">
        <v>73</v>
      </c>
      <c r="E64" s="18" t="s">
        <v>33</v>
      </c>
      <c r="F64" s="19">
        <v>6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74</v>
      </c>
      <c r="E65" s="18" t="s">
        <v>33</v>
      </c>
      <c r="F65" s="19">
        <v>5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75</v>
      </c>
      <c r="E66" s="18" t="s">
        <v>35</v>
      </c>
      <c r="F66" s="19">
        <v>9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76</v>
      </c>
      <c r="E67" s="18" t="s">
        <v>35</v>
      </c>
      <c r="F67" s="19">
        <v>5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77</v>
      </c>
      <c r="E68" s="18" t="s">
        <v>60</v>
      </c>
      <c r="F68" s="19">
        <v>6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78</v>
      </c>
      <c r="E69" s="18" t="s">
        <v>60</v>
      </c>
      <c r="F69" s="19">
        <v>6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79</v>
      </c>
      <c r="E70" s="18" t="s">
        <v>60</v>
      </c>
      <c r="F70" s="19">
        <v>5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80</v>
      </c>
      <c r="E71" s="18" t="s">
        <v>60</v>
      </c>
      <c r="F71" s="19">
        <v>11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81</v>
      </c>
      <c r="E72" s="18" t="s">
        <v>38</v>
      </c>
      <c r="F72" s="19">
        <v>0.10000000000000001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82</v>
      </c>
      <c r="E73" s="18" t="s">
        <v>38</v>
      </c>
      <c r="F73" s="19">
        <v>0.20000000000000001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83</v>
      </c>
      <c r="E74" s="18" t="s">
        <v>24</v>
      </c>
      <c r="F74" s="19">
        <v>1.5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84</v>
      </c>
      <c r="E75" s="18" t="s">
        <v>24</v>
      </c>
      <c r="F75" s="19">
        <v>4.4000000000000004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16" t="s">
        <v>85</v>
      </c>
      <c r="D76" s="17"/>
      <c r="E76" s="18" t="s">
        <v>13</v>
      </c>
      <c r="F76" s="19">
        <v>1</v>
      </c>
      <c r="G76" s="20">
        <f>+G77+G78+G79+G80+G81</f>
        <v>0</v>
      </c>
      <c r="H76" s="21"/>
      <c r="I76" s="22">
        <v>67</v>
      </c>
      <c r="J76" s="22">
        <v>3</v>
      </c>
    </row>
    <row r="77" ht="42" customHeight="1">
      <c r="A77" s="23"/>
      <c r="B77" s="24"/>
      <c r="C77" s="24"/>
      <c r="D77" s="25" t="s">
        <v>42</v>
      </c>
      <c r="E77" s="18" t="s">
        <v>38</v>
      </c>
      <c r="F77" s="19">
        <v>6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43</v>
      </c>
      <c r="E78" s="18" t="s">
        <v>24</v>
      </c>
      <c r="F78" s="19">
        <v>7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45</v>
      </c>
      <c r="E79" s="18" t="s">
        <v>38</v>
      </c>
      <c r="F79" s="19">
        <v>5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46</v>
      </c>
      <c r="E80" s="18" t="s">
        <v>38</v>
      </c>
      <c r="F80" s="19">
        <v>1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47</v>
      </c>
      <c r="E81" s="18" t="s">
        <v>35</v>
      </c>
      <c r="F81" s="19">
        <v>14.1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16" t="s">
        <v>86</v>
      </c>
      <c r="D82" s="17"/>
      <c r="E82" s="18" t="s">
        <v>13</v>
      </c>
      <c r="F82" s="19">
        <v>1</v>
      </c>
      <c r="G82" s="20">
        <f>+G83+G84+G85+G86</f>
        <v>0</v>
      </c>
      <c r="H82" s="21"/>
      <c r="I82" s="22">
        <v>73</v>
      </c>
      <c r="J82" s="22">
        <v>3</v>
      </c>
    </row>
    <row r="83" ht="42" customHeight="1">
      <c r="A83" s="23"/>
      <c r="B83" s="24"/>
      <c r="C83" s="24"/>
      <c r="D83" s="25" t="s">
        <v>76</v>
      </c>
      <c r="E83" s="18" t="s">
        <v>35</v>
      </c>
      <c r="F83" s="19">
        <v>14.1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87</v>
      </c>
      <c r="E84" s="18" t="s">
        <v>60</v>
      </c>
      <c r="F84" s="19">
        <v>1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88</v>
      </c>
      <c r="E85" s="18" t="s">
        <v>60</v>
      </c>
      <c r="F85" s="19">
        <v>1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89</v>
      </c>
      <c r="E86" s="18" t="s">
        <v>60</v>
      </c>
      <c r="F86" s="19">
        <v>1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16" t="s">
        <v>90</v>
      </c>
      <c r="D87" s="17"/>
      <c r="E87" s="18" t="s">
        <v>13</v>
      </c>
      <c r="F87" s="19">
        <v>1</v>
      </c>
      <c r="G87" s="20">
        <f>+G88+G89+G90+G91+G92+G93</f>
        <v>0</v>
      </c>
      <c r="H87" s="21"/>
      <c r="I87" s="22">
        <v>78</v>
      </c>
      <c r="J87" s="22">
        <v>3</v>
      </c>
    </row>
    <row r="88" ht="42" customHeight="1">
      <c r="A88" s="23"/>
      <c r="B88" s="24"/>
      <c r="C88" s="24"/>
      <c r="D88" s="25" t="s">
        <v>42</v>
      </c>
      <c r="E88" s="18" t="s">
        <v>38</v>
      </c>
      <c r="F88" s="19">
        <v>7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43</v>
      </c>
      <c r="E89" s="18" t="s">
        <v>24</v>
      </c>
      <c r="F89" s="19">
        <v>5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44</v>
      </c>
      <c r="E90" s="18" t="s">
        <v>38</v>
      </c>
      <c r="F90" s="19">
        <v>1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45</v>
      </c>
      <c r="E91" s="18" t="s">
        <v>38</v>
      </c>
      <c r="F91" s="19">
        <v>3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46</v>
      </c>
      <c r="E92" s="18" t="s">
        <v>38</v>
      </c>
      <c r="F92" s="19">
        <v>3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47</v>
      </c>
      <c r="E93" s="18" t="s">
        <v>35</v>
      </c>
      <c r="F93" s="19">
        <v>10.5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16" t="s">
        <v>91</v>
      </c>
      <c r="D94" s="17"/>
      <c r="E94" s="18" t="s">
        <v>13</v>
      </c>
      <c r="F94" s="19">
        <v>1</v>
      </c>
      <c r="G94" s="20">
        <f>+G95+G96+G97+G98+G99+G100+G101+G102+G103+G104+G105+G106+G107</f>
        <v>0</v>
      </c>
      <c r="H94" s="21"/>
      <c r="I94" s="22">
        <v>85</v>
      </c>
      <c r="J94" s="22">
        <v>3</v>
      </c>
    </row>
    <row r="95" ht="42" customHeight="1">
      <c r="A95" s="23"/>
      <c r="B95" s="24"/>
      <c r="C95" s="24"/>
      <c r="D95" s="25" t="s">
        <v>92</v>
      </c>
      <c r="E95" s="18" t="s">
        <v>93</v>
      </c>
      <c r="F95" s="19">
        <v>1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94</v>
      </c>
      <c r="E96" s="18" t="s">
        <v>93</v>
      </c>
      <c r="F96" s="19">
        <v>2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95</v>
      </c>
      <c r="E97" s="18" t="s">
        <v>93</v>
      </c>
      <c r="F97" s="19">
        <v>1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96</v>
      </c>
      <c r="E98" s="18" t="s">
        <v>28</v>
      </c>
      <c r="F98" s="19">
        <v>2</v>
      </c>
      <c r="G98" s="26"/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97</v>
      </c>
      <c r="E99" s="18" t="s">
        <v>98</v>
      </c>
      <c r="F99" s="19">
        <v>0.036999999999999998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99</v>
      </c>
      <c r="E100" s="18" t="s">
        <v>93</v>
      </c>
      <c r="F100" s="19">
        <v>4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100</v>
      </c>
      <c r="E101" s="18" t="s">
        <v>101</v>
      </c>
      <c r="F101" s="19">
        <v>6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102</v>
      </c>
      <c r="E102" s="18" t="s">
        <v>101</v>
      </c>
      <c r="F102" s="19">
        <v>6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55</v>
      </c>
      <c r="E103" s="18" t="s">
        <v>35</v>
      </c>
      <c r="F103" s="19">
        <v>5.4000000000000004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103</v>
      </c>
      <c r="E104" s="18" t="s">
        <v>60</v>
      </c>
      <c r="F104" s="19">
        <v>2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24"/>
      <c r="D105" s="25" t="s">
        <v>104</v>
      </c>
      <c r="E105" s="18" t="s">
        <v>60</v>
      </c>
      <c r="F105" s="19">
        <v>1</v>
      </c>
      <c r="G105" s="26"/>
      <c r="H105" s="21"/>
      <c r="I105" s="22">
        <v>96</v>
      </c>
      <c r="J105" s="22">
        <v>4</v>
      </c>
    </row>
    <row r="106" ht="42" customHeight="1">
      <c r="A106" s="23"/>
      <c r="B106" s="24"/>
      <c r="C106" s="24"/>
      <c r="D106" s="25" t="s">
        <v>105</v>
      </c>
      <c r="E106" s="18" t="s">
        <v>33</v>
      </c>
      <c r="F106" s="19">
        <v>1</v>
      </c>
      <c r="G106" s="26"/>
      <c r="H106" s="21"/>
      <c r="I106" s="22">
        <v>97</v>
      </c>
      <c r="J106" s="22">
        <v>4</v>
      </c>
    </row>
    <row r="107" ht="42" customHeight="1">
      <c r="A107" s="23"/>
      <c r="B107" s="24"/>
      <c r="C107" s="24"/>
      <c r="D107" s="25" t="s">
        <v>106</v>
      </c>
      <c r="E107" s="18" t="s">
        <v>13</v>
      </c>
      <c r="F107" s="19">
        <v>1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16" t="s">
        <v>107</v>
      </c>
      <c r="C108" s="16"/>
      <c r="D108" s="17"/>
      <c r="E108" s="18" t="s">
        <v>13</v>
      </c>
      <c r="F108" s="19">
        <v>1</v>
      </c>
      <c r="G108" s="20">
        <f>+G109+G111+G114+G116+G118</f>
        <v>0</v>
      </c>
      <c r="H108" s="21"/>
      <c r="I108" s="22">
        <v>99</v>
      </c>
      <c r="J108" s="22">
        <v>2</v>
      </c>
    </row>
    <row r="109" ht="42" customHeight="1">
      <c r="A109" s="23"/>
      <c r="B109" s="24"/>
      <c r="C109" s="16" t="s">
        <v>108</v>
      </c>
      <c r="D109" s="17"/>
      <c r="E109" s="18" t="s">
        <v>13</v>
      </c>
      <c r="F109" s="19">
        <v>1</v>
      </c>
      <c r="G109" s="20">
        <f>+G110</f>
        <v>0</v>
      </c>
      <c r="H109" s="21"/>
      <c r="I109" s="22">
        <v>100</v>
      </c>
      <c r="J109" s="22">
        <v>3</v>
      </c>
    </row>
    <row r="110" ht="42" customHeight="1">
      <c r="A110" s="23"/>
      <c r="B110" s="24"/>
      <c r="C110" s="24"/>
      <c r="D110" s="25" t="s">
        <v>109</v>
      </c>
      <c r="E110" s="18" t="s">
        <v>38</v>
      </c>
      <c r="F110" s="19">
        <v>170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16" t="s">
        <v>22</v>
      </c>
      <c r="D111" s="17"/>
      <c r="E111" s="18" t="s">
        <v>13</v>
      </c>
      <c r="F111" s="19">
        <v>1</v>
      </c>
      <c r="G111" s="20">
        <f>+G112+G113</f>
        <v>0</v>
      </c>
      <c r="H111" s="21"/>
      <c r="I111" s="22">
        <v>102</v>
      </c>
      <c r="J111" s="22">
        <v>3</v>
      </c>
    </row>
    <row r="112" ht="42" customHeight="1">
      <c r="A112" s="23"/>
      <c r="B112" s="24"/>
      <c r="C112" s="24"/>
      <c r="D112" s="25" t="s">
        <v>110</v>
      </c>
      <c r="E112" s="18" t="s">
        <v>24</v>
      </c>
      <c r="F112" s="19">
        <v>86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24"/>
      <c r="D113" s="25" t="s">
        <v>111</v>
      </c>
      <c r="E113" s="18" t="s">
        <v>24</v>
      </c>
      <c r="F113" s="19">
        <v>6</v>
      </c>
      <c r="G113" s="26"/>
      <c r="H113" s="21"/>
      <c r="I113" s="22">
        <v>104</v>
      </c>
      <c r="J113" s="22">
        <v>4</v>
      </c>
    </row>
    <row r="114" ht="42" customHeight="1">
      <c r="A114" s="23"/>
      <c r="B114" s="24"/>
      <c r="C114" s="16" t="s">
        <v>112</v>
      </c>
      <c r="D114" s="17"/>
      <c r="E114" s="18" t="s">
        <v>13</v>
      </c>
      <c r="F114" s="19">
        <v>1</v>
      </c>
      <c r="G114" s="20">
        <f>+G115</f>
        <v>0</v>
      </c>
      <c r="H114" s="21"/>
      <c r="I114" s="22">
        <v>105</v>
      </c>
      <c r="J114" s="22">
        <v>3</v>
      </c>
    </row>
    <row r="115" ht="42" customHeight="1">
      <c r="A115" s="23"/>
      <c r="B115" s="24"/>
      <c r="C115" s="24"/>
      <c r="D115" s="25" t="s">
        <v>25</v>
      </c>
      <c r="E115" s="18" t="s">
        <v>24</v>
      </c>
      <c r="F115" s="19">
        <v>43</v>
      </c>
      <c r="G115" s="26"/>
      <c r="H115" s="21"/>
      <c r="I115" s="22">
        <v>106</v>
      </c>
      <c r="J115" s="22">
        <v>4</v>
      </c>
    </row>
    <row r="116" ht="42" customHeight="1">
      <c r="A116" s="23"/>
      <c r="B116" s="24"/>
      <c r="C116" s="16" t="s">
        <v>113</v>
      </c>
      <c r="D116" s="17"/>
      <c r="E116" s="18" t="s">
        <v>13</v>
      </c>
      <c r="F116" s="19">
        <v>1</v>
      </c>
      <c r="G116" s="20">
        <f>+G117</f>
        <v>0</v>
      </c>
      <c r="H116" s="21"/>
      <c r="I116" s="22">
        <v>107</v>
      </c>
      <c r="J116" s="22">
        <v>3</v>
      </c>
    </row>
    <row r="117" ht="42" customHeight="1">
      <c r="A117" s="23"/>
      <c r="B117" s="24"/>
      <c r="C117" s="24"/>
      <c r="D117" s="25" t="s">
        <v>114</v>
      </c>
      <c r="E117" s="18" t="s">
        <v>24</v>
      </c>
      <c r="F117" s="19">
        <v>231</v>
      </c>
      <c r="G117" s="26"/>
      <c r="H117" s="21"/>
      <c r="I117" s="22">
        <v>108</v>
      </c>
      <c r="J117" s="22">
        <v>4</v>
      </c>
    </row>
    <row r="118" ht="42" customHeight="1">
      <c r="A118" s="23"/>
      <c r="B118" s="24"/>
      <c r="C118" s="16" t="s">
        <v>115</v>
      </c>
      <c r="D118" s="17"/>
      <c r="E118" s="18" t="s">
        <v>13</v>
      </c>
      <c r="F118" s="19">
        <v>1</v>
      </c>
      <c r="G118" s="20">
        <f>+G119</f>
        <v>0</v>
      </c>
      <c r="H118" s="21"/>
      <c r="I118" s="22">
        <v>109</v>
      </c>
      <c r="J118" s="22">
        <v>3</v>
      </c>
    </row>
    <row r="119" ht="42" customHeight="1">
      <c r="A119" s="23"/>
      <c r="B119" s="24"/>
      <c r="C119" s="24"/>
      <c r="D119" s="25" t="s">
        <v>116</v>
      </c>
      <c r="E119" s="18" t="s">
        <v>38</v>
      </c>
      <c r="F119" s="19">
        <v>159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16" t="s">
        <v>117</v>
      </c>
      <c r="C120" s="16"/>
      <c r="D120" s="17"/>
      <c r="E120" s="18" t="s">
        <v>13</v>
      </c>
      <c r="F120" s="19">
        <v>1</v>
      </c>
      <c r="G120" s="20">
        <f>+G121+G126+G134+G136</f>
        <v>0</v>
      </c>
      <c r="H120" s="21"/>
      <c r="I120" s="22">
        <v>111</v>
      </c>
      <c r="J120" s="22">
        <v>2</v>
      </c>
    </row>
    <row r="121" ht="42" customHeight="1">
      <c r="A121" s="23"/>
      <c r="B121" s="24"/>
      <c r="C121" s="16" t="s">
        <v>118</v>
      </c>
      <c r="D121" s="17"/>
      <c r="E121" s="18" t="s">
        <v>13</v>
      </c>
      <c r="F121" s="19">
        <v>1</v>
      </c>
      <c r="G121" s="20">
        <f>+G122+G123+G124+G125</f>
        <v>0</v>
      </c>
      <c r="H121" s="21"/>
      <c r="I121" s="22">
        <v>112</v>
      </c>
      <c r="J121" s="22">
        <v>3</v>
      </c>
    </row>
    <row r="122" ht="42" customHeight="1">
      <c r="A122" s="23"/>
      <c r="B122" s="24"/>
      <c r="C122" s="24"/>
      <c r="D122" s="25" t="s">
        <v>119</v>
      </c>
      <c r="E122" s="18" t="s">
        <v>24</v>
      </c>
      <c r="F122" s="19">
        <v>275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24"/>
      <c r="D123" s="25" t="s">
        <v>120</v>
      </c>
      <c r="E123" s="18" t="s">
        <v>24</v>
      </c>
      <c r="F123" s="19">
        <v>207</v>
      </c>
      <c r="G123" s="26"/>
      <c r="H123" s="21"/>
      <c r="I123" s="22">
        <v>114</v>
      </c>
      <c r="J123" s="22">
        <v>4</v>
      </c>
    </row>
    <row r="124" ht="42" customHeight="1">
      <c r="A124" s="23"/>
      <c r="B124" s="24"/>
      <c r="C124" s="24"/>
      <c r="D124" s="25" t="s">
        <v>121</v>
      </c>
      <c r="E124" s="18" t="s">
        <v>24</v>
      </c>
      <c r="F124" s="19">
        <v>68</v>
      </c>
      <c r="G124" s="26"/>
      <c r="H124" s="21"/>
      <c r="I124" s="22">
        <v>115</v>
      </c>
      <c r="J124" s="22">
        <v>4</v>
      </c>
    </row>
    <row r="125" ht="42" customHeight="1">
      <c r="A125" s="23"/>
      <c r="B125" s="24"/>
      <c r="C125" s="24"/>
      <c r="D125" s="25" t="s">
        <v>114</v>
      </c>
      <c r="E125" s="18" t="s">
        <v>24</v>
      </c>
      <c r="F125" s="19">
        <v>783</v>
      </c>
      <c r="G125" s="26"/>
      <c r="H125" s="21"/>
      <c r="I125" s="22">
        <v>116</v>
      </c>
      <c r="J125" s="22">
        <v>4</v>
      </c>
    </row>
    <row r="126" ht="42" customHeight="1">
      <c r="A126" s="23"/>
      <c r="B126" s="24"/>
      <c r="C126" s="16" t="s">
        <v>122</v>
      </c>
      <c r="D126" s="17"/>
      <c r="E126" s="18" t="s">
        <v>13</v>
      </c>
      <c r="F126" s="19">
        <v>1</v>
      </c>
      <c r="G126" s="20">
        <f>+G127+G128+G129+G130+G131+G132+G133</f>
        <v>0</v>
      </c>
      <c r="H126" s="21"/>
      <c r="I126" s="22">
        <v>117</v>
      </c>
      <c r="J126" s="22">
        <v>3</v>
      </c>
    </row>
    <row r="127" ht="42" customHeight="1">
      <c r="A127" s="23"/>
      <c r="B127" s="24"/>
      <c r="C127" s="24"/>
      <c r="D127" s="25" t="s">
        <v>123</v>
      </c>
      <c r="E127" s="18" t="s">
        <v>38</v>
      </c>
      <c r="F127" s="19">
        <v>28</v>
      </c>
      <c r="G127" s="26"/>
      <c r="H127" s="21"/>
      <c r="I127" s="22">
        <v>118</v>
      </c>
      <c r="J127" s="22">
        <v>4</v>
      </c>
    </row>
    <row r="128" ht="42" customHeight="1">
      <c r="A128" s="23"/>
      <c r="B128" s="24"/>
      <c r="C128" s="24"/>
      <c r="D128" s="25" t="s">
        <v>124</v>
      </c>
      <c r="E128" s="18" t="s">
        <v>38</v>
      </c>
      <c r="F128" s="19">
        <v>28</v>
      </c>
      <c r="G128" s="26"/>
      <c r="H128" s="21"/>
      <c r="I128" s="22">
        <v>119</v>
      </c>
      <c r="J128" s="22">
        <v>4</v>
      </c>
    </row>
    <row r="129" ht="42" customHeight="1">
      <c r="A129" s="23"/>
      <c r="B129" s="24"/>
      <c r="C129" s="24"/>
      <c r="D129" s="25" t="s">
        <v>125</v>
      </c>
      <c r="E129" s="18" t="s">
        <v>35</v>
      </c>
      <c r="F129" s="19">
        <v>2.3999999999999999</v>
      </c>
      <c r="G129" s="26"/>
      <c r="H129" s="21"/>
      <c r="I129" s="22">
        <v>120</v>
      </c>
      <c r="J129" s="22">
        <v>4</v>
      </c>
    </row>
    <row r="130" ht="42" customHeight="1">
      <c r="A130" s="23"/>
      <c r="B130" s="24"/>
      <c r="C130" s="24"/>
      <c r="D130" s="25" t="s">
        <v>126</v>
      </c>
      <c r="E130" s="18" t="s">
        <v>28</v>
      </c>
      <c r="F130" s="19">
        <v>1</v>
      </c>
      <c r="G130" s="26"/>
      <c r="H130" s="21"/>
      <c r="I130" s="22">
        <v>121</v>
      </c>
      <c r="J130" s="22">
        <v>4</v>
      </c>
    </row>
    <row r="131" ht="42" customHeight="1">
      <c r="A131" s="23"/>
      <c r="B131" s="24"/>
      <c r="C131" s="24"/>
      <c r="D131" s="25" t="s">
        <v>127</v>
      </c>
      <c r="E131" s="18" t="s">
        <v>35</v>
      </c>
      <c r="F131" s="19">
        <v>71</v>
      </c>
      <c r="G131" s="26"/>
      <c r="H131" s="21"/>
      <c r="I131" s="22">
        <v>122</v>
      </c>
      <c r="J131" s="22">
        <v>4</v>
      </c>
    </row>
    <row r="132" ht="42" customHeight="1">
      <c r="A132" s="23"/>
      <c r="B132" s="24"/>
      <c r="C132" s="24"/>
      <c r="D132" s="25" t="s">
        <v>27</v>
      </c>
      <c r="E132" s="18" t="s">
        <v>28</v>
      </c>
      <c r="F132" s="19">
        <v>1</v>
      </c>
      <c r="G132" s="26"/>
      <c r="H132" s="21"/>
      <c r="I132" s="22">
        <v>123</v>
      </c>
      <c r="J132" s="22">
        <v>4</v>
      </c>
    </row>
    <row r="133" ht="42" customHeight="1">
      <c r="A133" s="23"/>
      <c r="B133" s="24"/>
      <c r="C133" s="24"/>
      <c r="D133" s="25" t="s">
        <v>128</v>
      </c>
      <c r="E133" s="18" t="s">
        <v>24</v>
      </c>
      <c r="F133" s="19">
        <v>300</v>
      </c>
      <c r="G133" s="26"/>
      <c r="H133" s="21"/>
      <c r="I133" s="22">
        <v>124</v>
      </c>
      <c r="J133" s="22">
        <v>4</v>
      </c>
    </row>
    <row r="134" ht="42" customHeight="1">
      <c r="A134" s="23"/>
      <c r="B134" s="24"/>
      <c r="C134" s="16" t="s">
        <v>72</v>
      </c>
      <c r="D134" s="17"/>
      <c r="E134" s="18" t="s">
        <v>13</v>
      </c>
      <c r="F134" s="19">
        <v>1</v>
      </c>
      <c r="G134" s="20">
        <f>+G135</f>
        <v>0</v>
      </c>
      <c r="H134" s="21"/>
      <c r="I134" s="22">
        <v>125</v>
      </c>
      <c r="J134" s="22">
        <v>3</v>
      </c>
    </row>
    <row r="135" ht="42" customHeight="1">
      <c r="A135" s="23"/>
      <c r="B135" s="24"/>
      <c r="C135" s="24"/>
      <c r="D135" s="25" t="s">
        <v>129</v>
      </c>
      <c r="E135" s="18" t="s">
        <v>33</v>
      </c>
      <c r="F135" s="19">
        <v>1</v>
      </c>
      <c r="G135" s="26"/>
      <c r="H135" s="21"/>
      <c r="I135" s="22">
        <v>126</v>
      </c>
      <c r="J135" s="22">
        <v>4</v>
      </c>
    </row>
    <row r="136" ht="42" customHeight="1">
      <c r="A136" s="23"/>
      <c r="B136" s="24"/>
      <c r="C136" s="16" t="s">
        <v>130</v>
      </c>
      <c r="D136" s="17"/>
      <c r="E136" s="18" t="s">
        <v>13</v>
      </c>
      <c r="F136" s="19">
        <v>1</v>
      </c>
      <c r="G136" s="20">
        <f>+G137+G138+G139+G140+G141+G142</f>
        <v>0</v>
      </c>
      <c r="H136" s="21"/>
      <c r="I136" s="22">
        <v>127</v>
      </c>
      <c r="J136" s="22">
        <v>3</v>
      </c>
    </row>
    <row r="137" ht="42" customHeight="1">
      <c r="A137" s="23"/>
      <c r="B137" s="24"/>
      <c r="C137" s="24"/>
      <c r="D137" s="25" t="s">
        <v>42</v>
      </c>
      <c r="E137" s="18" t="s">
        <v>38</v>
      </c>
      <c r="F137" s="19">
        <v>14</v>
      </c>
      <c r="G137" s="26"/>
      <c r="H137" s="21"/>
      <c r="I137" s="22">
        <v>128</v>
      </c>
      <c r="J137" s="22">
        <v>4</v>
      </c>
    </row>
    <row r="138" ht="42" customHeight="1">
      <c r="A138" s="23"/>
      <c r="B138" s="24"/>
      <c r="C138" s="24"/>
      <c r="D138" s="25" t="s">
        <v>131</v>
      </c>
      <c r="E138" s="18" t="s">
        <v>38</v>
      </c>
      <c r="F138" s="19">
        <v>8</v>
      </c>
      <c r="G138" s="26"/>
      <c r="H138" s="21"/>
      <c r="I138" s="22">
        <v>129</v>
      </c>
      <c r="J138" s="22">
        <v>4</v>
      </c>
    </row>
    <row r="139" ht="42" customHeight="1">
      <c r="A139" s="23"/>
      <c r="B139" s="24"/>
      <c r="C139" s="24"/>
      <c r="D139" s="25" t="s">
        <v>43</v>
      </c>
      <c r="E139" s="18" t="s">
        <v>24</v>
      </c>
      <c r="F139" s="19">
        <v>18</v>
      </c>
      <c r="G139" s="26"/>
      <c r="H139" s="21"/>
      <c r="I139" s="22">
        <v>130</v>
      </c>
      <c r="J139" s="22">
        <v>4</v>
      </c>
    </row>
    <row r="140" ht="42" customHeight="1">
      <c r="A140" s="23"/>
      <c r="B140" s="24"/>
      <c r="C140" s="24"/>
      <c r="D140" s="25" t="s">
        <v>114</v>
      </c>
      <c r="E140" s="18" t="s">
        <v>24</v>
      </c>
      <c r="F140" s="19">
        <v>10</v>
      </c>
      <c r="G140" s="26"/>
      <c r="H140" s="21"/>
      <c r="I140" s="22">
        <v>131</v>
      </c>
      <c r="J140" s="22">
        <v>4</v>
      </c>
    </row>
    <row r="141" ht="42" customHeight="1">
      <c r="A141" s="23"/>
      <c r="B141" s="24"/>
      <c r="C141" s="24"/>
      <c r="D141" s="25" t="s">
        <v>132</v>
      </c>
      <c r="E141" s="18" t="s">
        <v>35</v>
      </c>
      <c r="F141" s="19">
        <v>6</v>
      </c>
      <c r="G141" s="26"/>
      <c r="H141" s="21"/>
      <c r="I141" s="22">
        <v>132</v>
      </c>
      <c r="J141" s="22">
        <v>4</v>
      </c>
    </row>
    <row r="142" ht="42" customHeight="1">
      <c r="A142" s="23"/>
      <c r="B142" s="24"/>
      <c r="C142" s="24"/>
      <c r="D142" s="25" t="s">
        <v>133</v>
      </c>
      <c r="E142" s="18" t="s">
        <v>28</v>
      </c>
      <c r="F142" s="19">
        <v>2</v>
      </c>
      <c r="G142" s="26"/>
      <c r="H142" s="21"/>
      <c r="I142" s="22">
        <v>133</v>
      </c>
      <c r="J142" s="22">
        <v>4</v>
      </c>
    </row>
    <row r="143" ht="42" customHeight="1">
      <c r="A143" s="15" t="s">
        <v>134</v>
      </c>
      <c r="B143" s="16"/>
      <c r="C143" s="16"/>
      <c r="D143" s="17"/>
      <c r="E143" s="18" t="s">
        <v>13</v>
      </c>
      <c r="F143" s="19">
        <v>1</v>
      </c>
      <c r="G143" s="20">
        <f>+G144</f>
        <v>0</v>
      </c>
      <c r="H143" s="21"/>
      <c r="I143" s="22">
        <v>134</v>
      </c>
      <c r="J143" s="22">
        <v>1</v>
      </c>
    </row>
    <row r="144" ht="42" customHeight="1">
      <c r="A144" s="23"/>
      <c r="B144" s="16" t="s">
        <v>135</v>
      </c>
      <c r="C144" s="16"/>
      <c r="D144" s="17"/>
      <c r="E144" s="18" t="s">
        <v>13</v>
      </c>
      <c r="F144" s="19">
        <v>1</v>
      </c>
      <c r="G144" s="20">
        <f>+G145+G160+G164</f>
        <v>0</v>
      </c>
      <c r="H144" s="21"/>
      <c r="I144" s="22">
        <v>135</v>
      </c>
      <c r="J144" s="22">
        <v>2</v>
      </c>
    </row>
    <row r="145" ht="42" customHeight="1">
      <c r="A145" s="23"/>
      <c r="B145" s="24"/>
      <c r="C145" s="16" t="s">
        <v>136</v>
      </c>
      <c r="D145" s="17"/>
      <c r="E145" s="18" t="s">
        <v>13</v>
      </c>
      <c r="F145" s="19">
        <v>1</v>
      </c>
      <c r="G145" s="20">
        <f>+G146+G147+G148+G149+G150+G151+G152+G153+G154+G155+G156+G157+G158+G159</f>
        <v>0</v>
      </c>
      <c r="H145" s="21"/>
      <c r="I145" s="22">
        <v>136</v>
      </c>
      <c r="J145" s="22">
        <v>3</v>
      </c>
    </row>
    <row r="146" ht="42" customHeight="1">
      <c r="A146" s="23"/>
      <c r="B146" s="24"/>
      <c r="C146" s="24"/>
      <c r="D146" s="25" t="s">
        <v>137</v>
      </c>
      <c r="E146" s="18" t="s">
        <v>24</v>
      </c>
      <c r="F146" s="19">
        <v>200</v>
      </c>
      <c r="G146" s="26"/>
      <c r="H146" s="21"/>
      <c r="I146" s="22">
        <v>137</v>
      </c>
      <c r="J146" s="22">
        <v>4</v>
      </c>
    </row>
    <row r="147" ht="42" customHeight="1">
      <c r="A147" s="23"/>
      <c r="B147" s="24"/>
      <c r="C147" s="24"/>
      <c r="D147" s="25" t="s">
        <v>128</v>
      </c>
      <c r="E147" s="18" t="s">
        <v>24</v>
      </c>
      <c r="F147" s="19">
        <v>200</v>
      </c>
      <c r="G147" s="26"/>
      <c r="H147" s="21"/>
      <c r="I147" s="22">
        <v>138</v>
      </c>
      <c r="J147" s="22">
        <v>4</v>
      </c>
    </row>
    <row r="148" ht="42" customHeight="1">
      <c r="A148" s="23"/>
      <c r="B148" s="24"/>
      <c r="C148" s="24"/>
      <c r="D148" s="25" t="s">
        <v>109</v>
      </c>
      <c r="E148" s="18" t="s">
        <v>38</v>
      </c>
      <c r="F148" s="19">
        <v>240</v>
      </c>
      <c r="G148" s="26"/>
      <c r="H148" s="21"/>
      <c r="I148" s="22">
        <v>139</v>
      </c>
      <c r="J148" s="22">
        <v>4</v>
      </c>
    </row>
    <row r="149" ht="42" customHeight="1">
      <c r="A149" s="23"/>
      <c r="B149" s="24"/>
      <c r="C149" s="24"/>
      <c r="D149" s="25" t="s">
        <v>116</v>
      </c>
      <c r="E149" s="18" t="s">
        <v>38</v>
      </c>
      <c r="F149" s="19">
        <v>270</v>
      </c>
      <c r="G149" s="26"/>
      <c r="H149" s="21"/>
      <c r="I149" s="22">
        <v>140</v>
      </c>
      <c r="J149" s="22">
        <v>4</v>
      </c>
    </row>
    <row r="150" ht="42" customHeight="1">
      <c r="A150" s="23"/>
      <c r="B150" s="24"/>
      <c r="C150" s="24"/>
      <c r="D150" s="25" t="s">
        <v>138</v>
      </c>
      <c r="E150" s="18" t="s">
        <v>38</v>
      </c>
      <c r="F150" s="19">
        <v>270</v>
      </c>
      <c r="G150" s="26"/>
      <c r="H150" s="21"/>
      <c r="I150" s="22">
        <v>141</v>
      </c>
      <c r="J150" s="22">
        <v>4</v>
      </c>
    </row>
    <row r="151" ht="42" customHeight="1">
      <c r="A151" s="23"/>
      <c r="B151" s="24"/>
      <c r="C151" s="24"/>
      <c r="D151" s="25" t="s">
        <v>42</v>
      </c>
      <c r="E151" s="18" t="s">
        <v>38</v>
      </c>
      <c r="F151" s="19">
        <v>19</v>
      </c>
      <c r="G151" s="26"/>
      <c r="H151" s="21"/>
      <c r="I151" s="22">
        <v>142</v>
      </c>
      <c r="J151" s="22">
        <v>4</v>
      </c>
    </row>
    <row r="152" ht="42" customHeight="1">
      <c r="A152" s="23"/>
      <c r="B152" s="24"/>
      <c r="C152" s="24"/>
      <c r="D152" s="25" t="s">
        <v>131</v>
      </c>
      <c r="E152" s="18" t="s">
        <v>38</v>
      </c>
      <c r="F152" s="19">
        <v>7</v>
      </c>
      <c r="G152" s="26"/>
      <c r="H152" s="21"/>
      <c r="I152" s="22">
        <v>143</v>
      </c>
      <c r="J152" s="22">
        <v>4</v>
      </c>
    </row>
    <row r="153" ht="42" customHeight="1">
      <c r="A153" s="23"/>
      <c r="B153" s="24"/>
      <c r="C153" s="24"/>
      <c r="D153" s="25" t="s">
        <v>139</v>
      </c>
      <c r="E153" s="18" t="s">
        <v>38</v>
      </c>
      <c r="F153" s="19">
        <v>1.3</v>
      </c>
      <c r="G153" s="26"/>
      <c r="H153" s="21"/>
      <c r="I153" s="22">
        <v>144</v>
      </c>
      <c r="J153" s="22">
        <v>4</v>
      </c>
    </row>
    <row r="154" ht="42" customHeight="1">
      <c r="A154" s="23"/>
      <c r="B154" s="24"/>
      <c r="C154" s="24"/>
      <c r="D154" s="25" t="s">
        <v>83</v>
      </c>
      <c r="E154" s="18" t="s">
        <v>24</v>
      </c>
      <c r="F154" s="19">
        <v>2.2999999999999998</v>
      </c>
      <c r="G154" s="26"/>
      <c r="H154" s="21"/>
      <c r="I154" s="22">
        <v>145</v>
      </c>
      <c r="J154" s="22">
        <v>4</v>
      </c>
    </row>
    <row r="155" ht="42" customHeight="1">
      <c r="A155" s="23"/>
      <c r="B155" s="24"/>
      <c r="C155" s="24"/>
      <c r="D155" s="25" t="s">
        <v>81</v>
      </c>
      <c r="E155" s="18" t="s">
        <v>38</v>
      </c>
      <c r="F155" s="19">
        <v>12</v>
      </c>
      <c r="G155" s="26"/>
      <c r="H155" s="21"/>
      <c r="I155" s="22">
        <v>146</v>
      </c>
      <c r="J155" s="22">
        <v>4</v>
      </c>
    </row>
    <row r="156" ht="42" customHeight="1">
      <c r="A156" s="23"/>
      <c r="B156" s="24"/>
      <c r="C156" s="24"/>
      <c r="D156" s="25" t="s">
        <v>140</v>
      </c>
      <c r="E156" s="18" t="s">
        <v>24</v>
      </c>
      <c r="F156" s="19">
        <v>30</v>
      </c>
      <c r="G156" s="26"/>
      <c r="H156" s="21"/>
      <c r="I156" s="22">
        <v>147</v>
      </c>
      <c r="J156" s="22">
        <v>4</v>
      </c>
    </row>
    <row r="157" ht="42" customHeight="1">
      <c r="A157" s="23"/>
      <c r="B157" s="24"/>
      <c r="C157" s="24"/>
      <c r="D157" s="25" t="s">
        <v>37</v>
      </c>
      <c r="E157" s="18" t="s">
        <v>38</v>
      </c>
      <c r="F157" s="19">
        <v>13</v>
      </c>
      <c r="G157" s="26"/>
      <c r="H157" s="21"/>
      <c r="I157" s="22">
        <v>148</v>
      </c>
      <c r="J157" s="22">
        <v>4</v>
      </c>
    </row>
    <row r="158" ht="42" customHeight="1">
      <c r="A158" s="23"/>
      <c r="B158" s="24"/>
      <c r="C158" s="24"/>
      <c r="D158" s="25" t="s">
        <v>39</v>
      </c>
      <c r="E158" s="18" t="s">
        <v>38</v>
      </c>
      <c r="F158" s="19">
        <v>13</v>
      </c>
      <c r="G158" s="26"/>
      <c r="H158" s="21"/>
      <c r="I158" s="22">
        <v>149</v>
      </c>
      <c r="J158" s="22">
        <v>4</v>
      </c>
    </row>
    <row r="159" ht="42" customHeight="1">
      <c r="A159" s="23"/>
      <c r="B159" s="24"/>
      <c r="C159" s="24"/>
      <c r="D159" s="25" t="s">
        <v>141</v>
      </c>
      <c r="E159" s="18" t="s">
        <v>13</v>
      </c>
      <c r="F159" s="19">
        <v>1</v>
      </c>
      <c r="G159" s="26"/>
      <c r="H159" s="21"/>
      <c r="I159" s="22">
        <v>150</v>
      </c>
      <c r="J159" s="22">
        <v>4</v>
      </c>
    </row>
    <row r="160" ht="42" customHeight="1">
      <c r="A160" s="23"/>
      <c r="B160" s="24"/>
      <c r="C160" s="16" t="s">
        <v>142</v>
      </c>
      <c r="D160" s="17"/>
      <c r="E160" s="18" t="s">
        <v>13</v>
      </c>
      <c r="F160" s="19">
        <v>1</v>
      </c>
      <c r="G160" s="20">
        <f>+G161+G162+G163</f>
        <v>0</v>
      </c>
      <c r="H160" s="21"/>
      <c r="I160" s="22">
        <v>151</v>
      </c>
      <c r="J160" s="22">
        <v>3</v>
      </c>
    </row>
    <row r="161" ht="42" customHeight="1">
      <c r="A161" s="23"/>
      <c r="B161" s="24"/>
      <c r="C161" s="24"/>
      <c r="D161" s="25" t="s">
        <v>143</v>
      </c>
      <c r="E161" s="18" t="s">
        <v>24</v>
      </c>
      <c r="F161" s="19">
        <v>167</v>
      </c>
      <c r="G161" s="26"/>
      <c r="H161" s="21"/>
      <c r="I161" s="22">
        <v>152</v>
      </c>
      <c r="J161" s="22">
        <v>4</v>
      </c>
    </row>
    <row r="162" ht="42" customHeight="1">
      <c r="A162" s="23"/>
      <c r="B162" s="24"/>
      <c r="C162" s="24"/>
      <c r="D162" s="25" t="s">
        <v>144</v>
      </c>
      <c r="E162" s="18" t="s">
        <v>24</v>
      </c>
      <c r="F162" s="19">
        <v>167</v>
      </c>
      <c r="G162" s="26"/>
      <c r="H162" s="21"/>
      <c r="I162" s="22">
        <v>153</v>
      </c>
      <c r="J162" s="22">
        <v>4</v>
      </c>
    </row>
    <row r="163" ht="42" customHeight="1">
      <c r="A163" s="23"/>
      <c r="B163" s="24"/>
      <c r="C163" s="24"/>
      <c r="D163" s="25" t="s">
        <v>145</v>
      </c>
      <c r="E163" s="18" t="s">
        <v>98</v>
      </c>
      <c r="F163" s="19">
        <v>0.10000000000000001</v>
      </c>
      <c r="G163" s="26"/>
      <c r="H163" s="21"/>
      <c r="I163" s="22">
        <v>154</v>
      </c>
      <c r="J163" s="22">
        <v>4</v>
      </c>
    </row>
    <row r="164" ht="42" customHeight="1">
      <c r="A164" s="23"/>
      <c r="B164" s="24"/>
      <c r="C164" s="16" t="s">
        <v>146</v>
      </c>
      <c r="D164" s="17"/>
      <c r="E164" s="18" t="s">
        <v>13</v>
      </c>
      <c r="F164" s="19">
        <v>1</v>
      </c>
      <c r="G164" s="20">
        <f>+G165</f>
        <v>0</v>
      </c>
      <c r="H164" s="21"/>
      <c r="I164" s="22">
        <v>155</v>
      </c>
      <c r="J164" s="22">
        <v>3</v>
      </c>
    </row>
    <row r="165" ht="42" customHeight="1">
      <c r="A165" s="23"/>
      <c r="B165" s="24"/>
      <c r="C165" s="24"/>
      <c r="D165" s="25" t="s">
        <v>147</v>
      </c>
      <c r="E165" s="18" t="s">
        <v>148</v>
      </c>
      <c r="F165" s="19">
        <v>14</v>
      </c>
      <c r="G165" s="26"/>
      <c r="H165" s="21"/>
      <c r="I165" s="22">
        <v>156</v>
      </c>
      <c r="J165" s="22">
        <v>4</v>
      </c>
    </row>
    <row r="166" ht="42" customHeight="1">
      <c r="A166" s="15" t="s">
        <v>149</v>
      </c>
      <c r="B166" s="16"/>
      <c r="C166" s="16"/>
      <c r="D166" s="17"/>
      <c r="E166" s="18" t="s">
        <v>13</v>
      </c>
      <c r="F166" s="19">
        <v>1</v>
      </c>
      <c r="G166" s="20">
        <f>+G167+G175</f>
        <v>0</v>
      </c>
      <c r="H166" s="21"/>
      <c r="I166" s="22">
        <v>157</v>
      </c>
      <c r="J166" s="22"/>
    </row>
    <row r="167" ht="42" customHeight="1">
      <c r="A167" s="15" t="s">
        <v>150</v>
      </c>
      <c r="B167" s="16"/>
      <c r="C167" s="16"/>
      <c r="D167" s="17"/>
      <c r="E167" s="18" t="s">
        <v>13</v>
      </c>
      <c r="F167" s="19">
        <v>1</v>
      </c>
      <c r="G167" s="20">
        <f>+G168+G169</f>
        <v>0</v>
      </c>
      <c r="H167" s="21"/>
      <c r="I167" s="22">
        <v>158</v>
      </c>
      <c r="J167" s="22">
        <v>200</v>
      </c>
    </row>
    <row r="168" ht="42" customHeight="1">
      <c r="A168" s="15" t="s">
        <v>151</v>
      </c>
      <c r="B168" s="16"/>
      <c r="C168" s="16"/>
      <c r="D168" s="17"/>
      <c r="E168" s="18" t="s">
        <v>13</v>
      </c>
      <c r="F168" s="19">
        <v>1</v>
      </c>
      <c r="G168" s="26"/>
      <c r="H168" s="21"/>
      <c r="I168" s="22">
        <v>159</v>
      </c>
      <c r="J168" s="22"/>
    </row>
    <row r="169" ht="42" customHeight="1">
      <c r="A169" s="15" t="s">
        <v>152</v>
      </c>
      <c r="B169" s="16"/>
      <c r="C169" s="16"/>
      <c r="D169" s="17"/>
      <c r="E169" s="18" t="s">
        <v>13</v>
      </c>
      <c r="F169" s="19">
        <v>1</v>
      </c>
      <c r="G169" s="20">
        <f>+G170</f>
        <v>0</v>
      </c>
      <c r="H169" s="21"/>
      <c r="I169" s="22">
        <v>160</v>
      </c>
      <c r="J169" s="22">
        <v>1</v>
      </c>
    </row>
    <row r="170" ht="42" customHeight="1">
      <c r="A170" s="23"/>
      <c r="B170" s="16" t="s">
        <v>153</v>
      </c>
      <c r="C170" s="16"/>
      <c r="D170" s="17"/>
      <c r="E170" s="18" t="s">
        <v>13</v>
      </c>
      <c r="F170" s="19">
        <v>1</v>
      </c>
      <c r="G170" s="20">
        <f>+G171</f>
        <v>0</v>
      </c>
      <c r="H170" s="21"/>
      <c r="I170" s="22">
        <v>161</v>
      </c>
      <c r="J170" s="22">
        <v>2</v>
      </c>
    </row>
    <row r="171" ht="42" customHeight="1">
      <c r="A171" s="23"/>
      <c r="B171" s="24"/>
      <c r="C171" s="16" t="s">
        <v>152</v>
      </c>
      <c r="D171" s="17"/>
      <c r="E171" s="18" t="s">
        <v>13</v>
      </c>
      <c r="F171" s="19">
        <v>1</v>
      </c>
      <c r="G171" s="20">
        <f>+G172+G173+G174</f>
        <v>0</v>
      </c>
      <c r="H171" s="21"/>
      <c r="I171" s="22">
        <v>162</v>
      </c>
      <c r="J171" s="22">
        <v>3</v>
      </c>
    </row>
    <row r="172" ht="42" customHeight="1">
      <c r="A172" s="23"/>
      <c r="B172" s="24"/>
      <c r="C172" s="24"/>
      <c r="D172" s="25" t="s">
        <v>154</v>
      </c>
      <c r="E172" s="18" t="s">
        <v>98</v>
      </c>
      <c r="F172" s="19">
        <v>6.7800000000000002</v>
      </c>
      <c r="G172" s="26"/>
      <c r="H172" s="21"/>
      <c r="I172" s="22">
        <v>163</v>
      </c>
      <c r="J172" s="22">
        <v>4</v>
      </c>
    </row>
    <row r="173" ht="42" customHeight="1">
      <c r="A173" s="23"/>
      <c r="B173" s="24"/>
      <c r="C173" s="24"/>
      <c r="D173" s="25" t="s">
        <v>155</v>
      </c>
      <c r="E173" s="18" t="s">
        <v>98</v>
      </c>
      <c r="F173" s="19">
        <v>3.8399999999999999</v>
      </c>
      <c r="G173" s="26"/>
      <c r="H173" s="21"/>
      <c r="I173" s="22">
        <v>164</v>
      </c>
      <c r="J173" s="22">
        <v>4</v>
      </c>
    </row>
    <row r="174" ht="42" customHeight="1">
      <c r="A174" s="23"/>
      <c r="B174" s="24"/>
      <c r="C174" s="24"/>
      <c r="D174" s="25" t="s">
        <v>156</v>
      </c>
      <c r="E174" s="18" t="s">
        <v>98</v>
      </c>
      <c r="F174" s="19">
        <v>28.870000000000001</v>
      </c>
      <c r="G174" s="26"/>
      <c r="H174" s="21"/>
      <c r="I174" s="22">
        <v>165</v>
      </c>
      <c r="J174" s="22">
        <v>4</v>
      </c>
    </row>
    <row r="175" ht="42" customHeight="1">
      <c r="A175" s="15" t="s">
        <v>157</v>
      </c>
      <c r="B175" s="16"/>
      <c r="C175" s="16"/>
      <c r="D175" s="17"/>
      <c r="E175" s="18" t="s">
        <v>13</v>
      </c>
      <c r="F175" s="19">
        <v>1</v>
      </c>
      <c r="G175" s="20">
        <f>+G176</f>
        <v>0</v>
      </c>
      <c r="H175" s="21"/>
      <c r="I175" s="22">
        <v>166</v>
      </c>
      <c r="J175" s="22">
        <v>210</v>
      </c>
    </row>
    <row r="176" ht="42" customHeight="1">
      <c r="A176" s="15" t="s">
        <v>158</v>
      </c>
      <c r="B176" s="16"/>
      <c r="C176" s="16"/>
      <c r="D176" s="17"/>
      <c r="E176" s="18" t="s">
        <v>13</v>
      </c>
      <c r="F176" s="19">
        <v>1</v>
      </c>
      <c r="G176" s="26"/>
      <c r="H176" s="21"/>
      <c r="I176" s="22">
        <v>167</v>
      </c>
      <c r="J176" s="22"/>
    </row>
    <row r="177" ht="42" customHeight="1">
      <c r="A177" s="15" t="s">
        <v>159</v>
      </c>
      <c r="B177" s="16"/>
      <c r="C177" s="16"/>
      <c r="D177" s="17"/>
      <c r="E177" s="18" t="s">
        <v>13</v>
      </c>
      <c r="F177" s="19">
        <v>1</v>
      </c>
      <c r="G177" s="26"/>
      <c r="H177" s="21"/>
      <c r="I177" s="22">
        <v>168</v>
      </c>
      <c r="J177" s="22">
        <v>220</v>
      </c>
    </row>
    <row r="178" ht="42" customHeight="1">
      <c r="A178" s="15" t="s">
        <v>160</v>
      </c>
      <c r="B178" s="16"/>
      <c r="C178" s="16"/>
      <c r="D178" s="17"/>
      <c r="E178" s="18" t="s">
        <v>13</v>
      </c>
      <c r="F178" s="19">
        <v>1</v>
      </c>
      <c r="G178" s="20">
        <f>+G179</f>
        <v>0</v>
      </c>
      <c r="H178" s="21"/>
      <c r="I178" s="22">
        <v>169</v>
      </c>
      <c r="J178" s="22">
        <v>1</v>
      </c>
    </row>
    <row r="179" ht="42" customHeight="1">
      <c r="A179" s="23"/>
      <c r="B179" s="16" t="s">
        <v>161</v>
      </c>
      <c r="C179" s="16"/>
      <c r="D179" s="17"/>
      <c r="E179" s="18" t="s">
        <v>13</v>
      </c>
      <c r="F179" s="19">
        <v>1</v>
      </c>
      <c r="G179" s="20">
        <f>+G180</f>
        <v>0</v>
      </c>
      <c r="H179" s="21"/>
      <c r="I179" s="22">
        <v>170</v>
      </c>
      <c r="J179" s="22">
        <v>2</v>
      </c>
    </row>
    <row r="180" ht="42" customHeight="1">
      <c r="A180" s="23"/>
      <c r="B180" s="24"/>
      <c r="C180" s="16" t="s">
        <v>161</v>
      </c>
      <c r="D180" s="17"/>
      <c r="E180" s="18" t="s">
        <v>13</v>
      </c>
      <c r="F180" s="19">
        <v>1</v>
      </c>
      <c r="G180" s="20">
        <f>+G181</f>
        <v>0</v>
      </c>
      <c r="H180" s="21"/>
      <c r="I180" s="22">
        <v>171</v>
      </c>
      <c r="J180" s="22">
        <v>3</v>
      </c>
    </row>
    <row r="181" ht="42" customHeight="1">
      <c r="A181" s="23"/>
      <c r="B181" s="24"/>
      <c r="C181" s="24"/>
      <c r="D181" s="25" t="s">
        <v>162</v>
      </c>
      <c r="E181" s="18" t="s">
        <v>13</v>
      </c>
      <c r="F181" s="19">
        <v>1</v>
      </c>
      <c r="G181" s="26"/>
      <c r="H181" s="21"/>
      <c r="I181" s="22">
        <v>172</v>
      </c>
      <c r="J181" s="22">
        <v>4</v>
      </c>
    </row>
    <row r="182" ht="42" customHeight="1">
      <c r="A182" s="15" t="s">
        <v>163</v>
      </c>
      <c r="B182" s="16"/>
      <c r="C182" s="16"/>
      <c r="D182" s="17"/>
      <c r="E182" s="18" t="s">
        <v>13</v>
      </c>
      <c r="F182" s="19">
        <v>1</v>
      </c>
      <c r="G182" s="20">
        <f>+G10+G177+G178</f>
        <v>0</v>
      </c>
      <c r="H182" s="21"/>
      <c r="I182" s="22">
        <v>173</v>
      </c>
      <c r="J182" s="22">
        <v>30</v>
      </c>
    </row>
    <row r="183" ht="42" customHeight="1">
      <c r="A183" s="27" t="s">
        <v>164</v>
      </c>
      <c r="B183" s="28"/>
      <c r="C183" s="28"/>
      <c r="D183" s="29"/>
      <c r="E183" s="30" t="s">
        <v>165</v>
      </c>
      <c r="F183" s="31" t="s">
        <v>165</v>
      </c>
      <c r="G183" s="32">
        <f>G182</f>
        <v>0</v>
      </c>
      <c r="I183" s="33">
        <v>174</v>
      </c>
      <c r="J183" s="33">
        <v>90</v>
      </c>
    </row>
    <row r="184" ht="42" customHeight="1"/>
    <row r="185" ht="42" customHeight="1"/>
    <row r="186" ht="13.2"/>
    <row r="187" ht="13.2"/>
    <row r="188" ht="13.2"/>
    <row r="189" ht="13.2"/>
    <row r="194" ht="13.2"/>
    <row r="195" ht="13.2"/>
    <row r="196" ht="13.2"/>
  </sheetData>
  <sheetProtection sheet="1" objects="1" scenarios="1" spinCount="100000" saltValue="J793pZ/e0fnhfZ1pS2d54T0cUL4suGbfKFwi4MOK/ZptowjA2t8xQ7ViubQzKd0Tg7ndiN+IE/ZqkOiVniMK7w==" hashValue="FL7Mflv6QcwP//168ju3p/kVwAHgJnunAuqW8YHrMx2Pm2Lm6GlhXFcYYhfQF3dMEAK+4XXkRP3E4U7hJohPVw==" algorithmName="SHA-512" password="FD80"/>
  <mergeCells count="54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9:D19"/>
    <mergeCell ref="C22:D22"/>
    <mergeCell ref="C26:D26"/>
    <mergeCell ref="C29:D29"/>
    <mergeCell ref="B32:D32"/>
    <mergeCell ref="C63:D63"/>
    <mergeCell ref="C76:D76"/>
    <mergeCell ref="C82:D82"/>
    <mergeCell ref="C87:D87"/>
    <mergeCell ref="C94:D94"/>
    <mergeCell ref="C33:D33"/>
    <mergeCell ref="C40:D40"/>
    <mergeCell ref="C46:D46"/>
    <mergeCell ref="B108:D108"/>
    <mergeCell ref="C109:D109"/>
    <mergeCell ref="C111:D111"/>
    <mergeCell ref="C114:D114"/>
    <mergeCell ref="C116:D116"/>
    <mergeCell ref="C118:D118"/>
    <mergeCell ref="B120:D120"/>
    <mergeCell ref="C121:D121"/>
    <mergeCell ref="C126:D126"/>
    <mergeCell ref="C134:D134"/>
    <mergeCell ref="C136:D136"/>
    <mergeCell ref="A143:D143"/>
    <mergeCell ref="B144:D144"/>
    <mergeCell ref="C145:D145"/>
    <mergeCell ref="C160:D160"/>
    <mergeCell ref="C164:D164"/>
    <mergeCell ref="A166:D166"/>
    <mergeCell ref="A167:D167"/>
    <mergeCell ref="A168:D168"/>
    <mergeCell ref="A169:D169"/>
    <mergeCell ref="B170:D170"/>
    <mergeCell ref="C171:D171"/>
    <mergeCell ref="A175:D175"/>
    <mergeCell ref="A176:D176"/>
    <mergeCell ref="A177:D177"/>
    <mergeCell ref="A178:D178"/>
    <mergeCell ref="B179:D179"/>
    <mergeCell ref="C180:D180"/>
    <mergeCell ref="A182:D182"/>
    <mergeCell ref="A183:D18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nouda shinya</cp:lastModifiedBy>
  <cp:lastPrinted>2020-10-12T05:07:54Z</cp:lastPrinted>
  <dcterms:created xsi:type="dcterms:W3CDTF">2014-01-09T08:55:00Z</dcterms:created>
  <dcterms:modified xsi:type="dcterms:W3CDTF">2025-06-18T23:17:45Z</dcterms:modified>
</cp:coreProperties>
</file>